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Y:\BRANDE\Faelles\Journal\04 Økonomi\04.18 Prissammenligning olie gas el\2024\"/>
    </mc:Choice>
  </mc:AlternateContent>
  <xr:revisionPtr revIDLastSave="0" documentId="13_ncr:1_{9709944B-F388-438C-94ED-739BDCD1229B}" xr6:coauthVersionLast="36" xr6:coauthVersionMax="36" xr10:uidLastSave="{00000000-0000-0000-0000-000000000000}"/>
  <bookViews>
    <workbookView xWindow="0" yWindow="0" windowWidth="23040" windowHeight="8940" xr2:uid="{00000000-000D-0000-FFFF-FFFF00000000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0" i="1" l="1"/>
  <c r="F40" i="1" s="1"/>
  <c r="F12" i="1"/>
  <c r="B34" i="1" l="1"/>
  <c r="B33" i="1"/>
  <c r="B35" i="1" s="1"/>
  <c r="F5" i="1"/>
  <c r="F4" i="1"/>
  <c r="F3" i="1"/>
  <c r="F7" i="1" l="1"/>
  <c r="F8" i="1" s="1"/>
  <c r="F9" i="1" s="1"/>
  <c r="F15" i="1" s="1"/>
  <c r="B31" i="1" l="1"/>
  <c r="B37" i="1" s="1"/>
  <c r="F18" i="1"/>
</calcChain>
</file>

<file path=xl/sharedStrings.xml><?xml version="1.0" encoding="utf-8"?>
<sst xmlns="http://schemas.openxmlformats.org/spreadsheetml/2006/main" count="51" uniqueCount="38">
  <si>
    <t>De faste årlige afgifter</t>
  </si>
  <si>
    <t>Fast årlig effektbidrag</t>
  </si>
  <si>
    <t>m2</t>
  </si>
  <si>
    <t>kr.</t>
  </si>
  <si>
    <t>Fast årlig effektbidrag  (kælder)</t>
  </si>
  <si>
    <t>Abonnementbidrag</t>
  </si>
  <si>
    <t>á</t>
  </si>
  <si>
    <t>Moms</t>
  </si>
  <si>
    <t>i alt inkl. moms</t>
  </si>
  <si>
    <t>Forbrugsbidrag</t>
  </si>
  <si>
    <t>Aconto</t>
  </si>
  <si>
    <t>Aconto pr. år</t>
  </si>
  <si>
    <t>Forbruget og de faste årlige afgifter bliver opkrævet i 4 aconto rater</t>
  </si>
  <si>
    <t>Aconto pr. rate</t>
  </si>
  <si>
    <t xml:space="preserve">Rater: 1/1 - 1/4 (årsopgørelse) - 1/7 - 1/10 </t>
  </si>
  <si>
    <t>Parcelhus med et forbrug på :</t>
  </si>
  <si>
    <t xml:space="preserve"> kWh / år</t>
  </si>
  <si>
    <t>kr/år</t>
  </si>
  <si>
    <t>kr/kWh</t>
  </si>
  <si>
    <t>Pris sammenligning årligt:</t>
  </si>
  <si>
    <t>kr</t>
  </si>
  <si>
    <t>El-pris</t>
  </si>
  <si>
    <t>Abonnement</t>
  </si>
  <si>
    <t>El pris i alt/år</t>
  </si>
  <si>
    <t>Besparelse</t>
  </si>
  <si>
    <t>Go-energi - spot</t>
  </si>
  <si>
    <t>Go-energi abonnement inkl. moms</t>
  </si>
  <si>
    <t>Årligt forbrug incl. moms</t>
  </si>
  <si>
    <t>Prisammenligning el-opvarmning kontra fjernvarme</t>
  </si>
  <si>
    <t>Fjernvarmeunit inkl. moms (tilvalg)</t>
  </si>
  <si>
    <t>Årlig leje af fjernvarmeunit</t>
  </si>
  <si>
    <t>I alt eksl. moms</t>
  </si>
  <si>
    <t>Fjv.forbrug inkl. afgifter</t>
  </si>
  <si>
    <r>
      <t xml:space="preserve">VEJLEDNING: Udfyld felterne med dine egne tal for boligareal, årligt elforbrug til opvarmning og den gennemsnitllige elpris </t>
    </r>
    <r>
      <rPr>
        <u/>
        <sz val="10"/>
        <color theme="1"/>
        <rFont val="Calibri"/>
        <family val="2"/>
        <scheme val="minor"/>
      </rPr>
      <t>inkl.</t>
    </r>
    <r>
      <rPr>
        <b/>
        <u/>
        <sz val="10"/>
        <color theme="1"/>
        <rFont val="Calibri"/>
        <family val="2"/>
        <scheme val="minor"/>
      </rPr>
      <t xml:space="preserve"> moms og afgifter</t>
    </r>
    <r>
      <rPr>
        <b/>
        <sz val="10"/>
        <color theme="1"/>
        <rFont val="Calibri"/>
        <family val="2"/>
        <scheme val="minor"/>
      </rPr>
      <t xml:space="preserve"> (de </t>
    </r>
    <r>
      <rPr>
        <b/>
        <sz val="10"/>
        <color rgb="FFFF0000"/>
        <rFont val="Calibri"/>
        <family val="2"/>
        <scheme val="minor"/>
      </rPr>
      <t>røde</t>
    </r>
    <r>
      <rPr>
        <b/>
        <sz val="10"/>
        <color theme="1"/>
        <rFont val="Calibri"/>
        <family val="2"/>
        <scheme val="minor"/>
      </rPr>
      <t xml:space="preserve"> tal)
Tryk ”enter” og se udgiften til opvarmning med hhv. fjernvarme og el.</t>
    </r>
  </si>
  <si>
    <t xml:space="preserve">MWh/år á </t>
  </si>
  <si>
    <t>inkl. moms</t>
  </si>
  <si>
    <t>Elpris inkl. moms og afgifter</t>
  </si>
  <si>
    <t>pr. måned kr.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</si>
</sst>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\ &quot;kr.&quot;"/>
  </numFmts>
  <fonts count="11" x14ac:knownFonts="1"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color rgb="FFFF0000"/>
      <name val="Times New Roman"/>
      <family val="1"/>
    </font>
    <font>
      <u/>
      <sz val="12"/>
      <color indexed="12"/>
      <name val="Arial"/>
      <family val="2"/>
    </font>
    <font>
      <sz val="10"/>
      <color theme="1"/>
      <name val="Calibri"/>
      <family val="2"/>
      <scheme val="minor"/>
    </font>
    <font>
      <u/>
      <sz val="10"/>
      <color indexed="12"/>
      <name val="Times New Roman"/>
      <family val="1"/>
    </font>
    <font>
      <b/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u/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80">
    <xf numFmtId="0" fontId="0" fillId="0" borderId="0" xfId="0"/>
    <xf numFmtId="3" fontId="3" fillId="3" borderId="5" xfId="0" applyNumberFormat="1" applyFont="1" applyFill="1" applyBorder="1" applyAlignment="1" applyProtection="1">
      <protection locked="0"/>
    </xf>
    <xf numFmtId="0" fontId="2" fillId="0" borderId="4" xfId="0" applyFont="1" applyBorder="1" applyAlignment="1" applyProtection="1">
      <alignment horizontal="right"/>
    </xf>
    <xf numFmtId="2" fontId="2" fillId="0" borderId="4" xfId="0" applyNumberFormat="1" applyFont="1" applyBorder="1" applyAlignment="1" applyProtection="1"/>
    <xf numFmtId="0" fontId="2" fillId="0" borderId="6" xfId="0" applyNumberFormat="1" applyFont="1" applyBorder="1" applyAlignment="1" applyProtection="1">
      <alignment horizontal="right"/>
    </xf>
    <xf numFmtId="3" fontId="2" fillId="0" borderId="6" xfId="0" applyNumberFormat="1" applyFont="1" applyBorder="1" applyProtection="1"/>
    <xf numFmtId="0" fontId="2" fillId="0" borderId="3" xfId="0" applyNumberFormat="1" applyFont="1" applyBorder="1" applyAlignment="1" applyProtection="1">
      <alignment horizontal="right"/>
    </xf>
    <xf numFmtId="0" fontId="2" fillId="0" borderId="1" xfId="0" applyNumberFormat="1" applyFont="1" applyBorder="1" applyAlignment="1" applyProtection="1"/>
    <xf numFmtId="0" fontId="2" fillId="0" borderId="3" xfId="0" applyNumberFormat="1" applyFont="1" applyBorder="1" applyAlignment="1" applyProtection="1"/>
    <xf numFmtId="0" fontId="2" fillId="0" borderId="4" xfId="0" applyNumberFormat="1" applyFont="1" applyBorder="1" applyAlignment="1" applyProtection="1"/>
    <xf numFmtId="0" fontId="2" fillId="0" borderId="6" xfId="0" applyNumberFormat="1" applyFont="1" applyBorder="1" applyAlignment="1" applyProtection="1"/>
    <xf numFmtId="3" fontId="2" fillId="4" borderId="8" xfId="0" applyNumberFormat="1" applyFont="1" applyFill="1" applyBorder="1" applyProtection="1"/>
    <xf numFmtId="3" fontId="1" fillId="0" borderId="7" xfId="0" applyNumberFormat="1" applyFont="1" applyBorder="1" applyProtection="1"/>
    <xf numFmtId="0" fontId="2" fillId="0" borderId="1" xfId="0" applyNumberFormat="1" applyFont="1" applyFill="1" applyBorder="1" applyAlignment="1" applyProtection="1"/>
    <xf numFmtId="0" fontId="2" fillId="0" borderId="6" xfId="0" applyNumberFormat="1" applyFont="1" applyFill="1" applyBorder="1" applyAlignment="1" applyProtection="1">
      <alignment horizontal="right"/>
    </xf>
    <xf numFmtId="0" fontId="2" fillId="0" borderId="3" xfId="0" applyNumberFormat="1" applyFont="1" applyFill="1" applyBorder="1" applyAlignment="1" applyProtection="1">
      <alignment horizontal="right"/>
    </xf>
    <xf numFmtId="0" fontId="2" fillId="0" borderId="3" xfId="0" applyNumberFormat="1" applyFont="1" applyFill="1" applyBorder="1" applyAlignment="1" applyProtection="1"/>
    <xf numFmtId="3" fontId="2" fillId="0" borderId="7" xfId="0" applyNumberFormat="1" applyFont="1" applyFill="1" applyBorder="1" applyProtection="1"/>
    <xf numFmtId="0" fontId="2" fillId="0" borderId="2" xfId="0" applyNumberFormat="1" applyFont="1" applyBorder="1" applyAlignment="1" applyProtection="1">
      <alignment horizontal="right"/>
    </xf>
    <xf numFmtId="0" fontId="2" fillId="0" borderId="1" xfId="0" applyNumberFormat="1" applyFont="1" applyBorder="1" applyAlignment="1" applyProtection="1">
      <alignment horizontal="right"/>
    </xf>
    <xf numFmtId="3" fontId="2" fillId="0" borderId="7" xfId="0" applyNumberFormat="1" applyFont="1" applyBorder="1" applyProtection="1"/>
    <xf numFmtId="0" fontId="2" fillId="0" borderId="9" xfId="0" applyNumberFormat="1" applyFont="1" applyBorder="1" applyAlignment="1" applyProtection="1"/>
    <xf numFmtId="0" fontId="2" fillId="0" borderId="2" xfId="0" applyNumberFormat="1" applyFont="1" applyBorder="1" applyAlignment="1" applyProtection="1"/>
    <xf numFmtId="0" fontId="2" fillId="0" borderId="7" xfId="0" applyNumberFormat="1" applyFont="1" applyBorder="1" applyAlignment="1" applyProtection="1"/>
    <xf numFmtId="3" fontId="1" fillId="4" borderId="8" xfId="0" applyNumberFormat="1" applyFont="1" applyFill="1" applyBorder="1" applyProtection="1"/>
    <xf numFmtId="0" fontId="2" fillId="0" borderId="0" xfId="0" applyFont="1" applyProtection="1"/>
    <xf numFmtId="0" fontId="1" fillId="5" borderId="7" xfId="0" applyFont="1" applyFill="1" applyBorder="1" applyAlignment="1" applyProtection="1">
      <alignment horizontal="left"/>
    </xf>
    <xf numFmtId="0" fontId="1" fillId="5" borderId="7" xfId="0" applyFont="1" applyFill="1" applyBorder="1" applyAlignment="1" applyProtection="1">
      <alignment horizontal="center"/>
    </xf>
    <xf numFmtId="0" fontId="2" fillId="0" borderId="0" xfId="0" applyFont="1" applyBorder="1" applyProtection="1"/>
    <xf numFmtId="0" fontId="2" fillId="0" borderId="0" xfId="0" applyFont="1" applyBorder="1" applyAlignment="1" applyProtection="1">
      <alignment horizontal="left"/>
    </xf>
    <xf numFmtId="3" fontId="2" fillId="0" borderId="0" xfId="0" applyNumberFormat="1" applyFont="1" applyBorder="1" applyProtection="1"/>
    <xf numFmtId="2" fontId="2" fillId="0" borderId="0" xfId="0" applyNumberFormat="1" applyFont="1" applyBorder="1" applyProtection="1"/>
    <xf numFmtId="0" fontId="2" fillId="0" borderId="0" xfId="0" applyFont="1" applyBorder="1" applyAlignment="1" applyProtection="1">
      <alignment horizontal="right"/>
    </xf>
    <xf numFmtId="17" fontId="2" fillId="0" borderId="0" xfId="0" applyNumberFormat="1" applyFont="1" applyBorder="1" applyProtection="1"/>
    <xf numFmtId="0" fontId="1" fillId="0" borderId="7" xfId="0" applyFont="1" applyBorder="1" applyAlignment="1" applyProtection="1"/>
    <xf numFmtId="0" fontId="1" fillId="6" borderId="0" xfId="0" applyFont="1" applyFill="1" applyBorder="1" applyProtection="1"/>
    <xf numFmtId="3" fontId="1" fillId="6" borderId="0" xfId="0" applyNumberFormat="1" applyFont="1" applyFill="1" applyBorder="1" applyProtection="1"/>
    <xf numFmtId="0" fontId="2" fillId="7" borderId="0" xfId="0" applyFont="1" applyFill="1" applyBorder="1" applyProtection="1"/>
    <xf numFmtId="3" fontId="1" fillId="7" borderId="0" xfId="0" applyNumberFormat="1" applyFont="1" applyFill="1" applyBorder="1" applyProtection="1"/>
    <xf numFmtId="0" fontId="2" fillId="8" borderId="13" xfId="0" applyFont="1" applyFill="1" applyBorder="1" applyProtection="1"/>
    <xf numFmtId="3" fontId="1" fillId="8" borderId="13" xfId="0" applyNumberFormat="1" applyFont="1" applyFill="1" applyBorder="1" applyProtection="1"/>
    <xf numFmtId="0" fontId="5" fillId="0" borderId="0" xfId="0" applyFont="1"/>
    <xf numFmtId="0" fontId="6" fillId="0" borderId="0" xfId="1" applyFont="1" applyBorder="1" applyAlignment="1" applyProtection="1"/>
    <xf numFmtId="164" fontId="2" fillId="0" borderId="3" xfId="0" applyNumberFormat="1" applyFont="1" applyFill="1" applyBorder="1" applyAlignment="1" applyProtection="1"/>
    <xf numFmtId="4" fontId="3" fillId="3" borderId="5" xfId="0" applyNumberFormat="1" applyFont="1" applyFill="1" applyBorder="1" applyAlignment="1" applyProtection="1">
      <protection locked="0"/>
    </xf>
    <xf numFmtId="0" fontId="2" fillId="0" borderId="3" xfId="0" applyFont="1" applyBorder="1" applyAlignment="1">
      <alignment horizontal="right"/>
    </xf>
    <xf numFmtId="0" fontId="2" fillId="0" borderId="0" xfId="0" applyFont="1"/>
    <xf numFmtId="0" fontId="2" fillId="0" borderId="1" xfId="0" applyFont="1" applyBorder="1"/>
    <xf numFmtId="0" fontId="2" fillId="0" borderId="6" xfId="0" applyFont="1" applyBorder="1" applyAlignment="1">
      <alignment horizontal="right"/>
    </xf>
    <xf numFmtId="0" fontId="1" fillId="6" borderId="0" xfId="0" applyFont="1" applyFill="1"/>
    <xf numFmtId="0" fontId="7" fillId="0" borderId="14" xfId="0" applyFont="1" applyBorder="1" applyAlignment="1">
      <alignment horizontal="center" wrapText="1"/>
    </xf>
    <xf numFmtId="0" fontId="7" fillId="0" borderId="15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left"/>
    </xf>
    <xf numFmtId="0" fontId="2" fillId="0" borderId="11" xfId="0" applyNumberFormat="1" applyFont="1" applyBorder="1" applyAlignment="1" applyProtection="1"/>
    <xf numFmtId="0" fontId="2" fillId="0" borderId="7" xfId="0" applyNumberFormat="1" applyFont="1" applyBorder="1" applyAlignment="1" applyProtection="1"/>
    <xf numFmtId="0" fontId="2" fillId="0" borderId="12" xfId="0" applyNumberFormat="1" applyFont="1" applyBorder="1" applyAlignment="1" applyProtection="1"/>
    <xf numFmtId="0" fontId="1" fillId="2" borderId="1" xfId="0" applyNumberFormat="1" applyFont="1" applyFill="1" applyBorder="1" applyAlignment="1" applyProtection="1">
      <alignment horizontal="center"/>
    </xf>
    <xf numFmtId="0" fontId="1" fillId="2" borderId="2" xfId="0" applyNumberFormat="1" applyFont="1" applyFill="1" applyBorder="1" applyAlignment="1" applyProtection="1">
      <alignment horizontal="center"/>
    </xf>
    <xf numFmtId="0" fontId="1" fillId="2" borderId="3" xfId="0" applyNumberFormat="1" applyFont="1" applyFill="1" applyBorder="1" applyAlignment="1" applyProtection="1">
      <alignment horizontal="center"/>
    </xf>
    <xf numFmtId="0" fontId="1" fillId="2" borderId="4" xfId="0" applyNumberFormat="1" applyFont="1" applyFill="1" applyBorder="1" applyAlignment="1" applyProtection="1">
      <alignment horizontal="center"/>
    </xf>
    <xf numFmtId="0" fontId="2" fillId="0" borderId="1" xfId="0" applyNumberFormat="1" applyFont="1" applyBorder="1" applyAlignment="1" applyProtection="1"/>
    <xf numFmtId="0" fontId="2" fillId="0" borderId="3" xfId="0" applyNumberFormat="1" applyFont="1" applyBorder="1" applyAlignment="1" applyProtection="1"/>
    <xf numFmtId="0" fontId="2" fillId="0" borderId="4" xfId="0" applyNumberFormat="1" applyFont="1" applyBorder="1" applyAlignment="1" applyProtection="1"/>
    <xf numFmtId="0" fontId="1" fillId="2" borderId="1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3" xfId="0" applyFont="1" applyFill="1" applyBorder="1" applyAlignment="1" applyProtection="1">
      <alignment horizontal="center"/>
    </xf>
    <xf numFmtId="0" fontId="1" fillId="2" borderId="4" xfId="0" applyFont="1" applyFill="1" applyBorder="1" applyAlignment="1" applyProtection="1">
      <alignment horizontal="center"/>
    </xf>
    <xf numFmtId="0" fontId="2" fillId="0" borderId="9" xfId="0" applyNumberFormat="1" applyFont="1" applyBorder="1" applyAlignment="1" applyProtection="1"/>
    <xf numFmtId="0" fontId="2" fillId="0" borderId="2" xfId="0" applyNumberFormat="1" applyFont="1" applyBorder="1" applyAlignment="1" applyProtection="1"/>
    <xf numFmtId="0" fontId="2" fillId="0" borderId="10" xfId="0" applyNumberFormat="1" applyFont="1" applyBorder="1" applyAlignment="1" applyProtection="1"/>
    <xf numFmtId="0" fontId="2" fillId="0" borderId="1" xfId="0" applyNumberFormat="1" applyFont="1" applyBorder="1" applyAlignment="1" applyProtection="1">
      <alignment horizontal="center"/>
    </xf>
    <xf numFmtId="0" fontId="2" fillId="0" borderId="4" xfId="0" applyNumberFormat="1" applyFont="1" applyBorder="1" applyAlignment="1" applyProtection="1">
      <alignment horizontal="center"/>
    </xf>
    <xf numFmtId="9" fontId="2" fillId="0" borderId="6" xfId="0" applyNumberFormat="1" applyFont="1" applyBorder="1" applyAlignment="1" applyProtection="1"/>
    <xf numFmtId="1" fontId="2" fillId="0" borderId="3" xfId="0" applyNumberFormat="1" applyFont="1" applyBorder="1"/>
    <xf numFmtId="165" fontId="2" fillId="4" borderId="8" xfId="0" applyNumberFormat="1" applyFont="1" applyFill="1" applyBorder="1"/>
    <xf numFmtId="2" fontId="2" fillId="0" borderId="3" xfId="0" applyNumberFormat="1" applyFont="1" applyBorder="1" applyAlignment="1">
      <alignment horizontal="right"/>
    </xf>
  </cellXfs>
  <cellStyles count="2">
    <cellStyle name="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Fjv</c:v>
          </c:tx>
          <c:invertIfNegative val="0"/>
          <c:val>
            <c:numRef>
              <c:f>'Ark1'!$B$31</c:f>
              <c:numCache>
                <c:formatCode>#,##0</c:formatCode>
                <c:ptCount val="1"/>
                <c:pt idx="0">
                  <c:v>14175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7C-4B18-89C5-34F0C8FEAE21}"/>
            </c:ext>
          </c:extLst>
        </c:ser>
        <c:ser>
          <c:idx val="1"/>
          <c:order val="1"/>
          <c:tx>
            <c:v>El</c:v>
          </c:tx>
          <c:invertIfNegative val="0"/>
          <c:val>
            <c:numRef>
              <c:f>'Ark1'!$B$35</c:f>
              <c:numCache>
                <c:formatCode>#,##0</c:formatCode>
                <c:ptCount val="1"/>
                <c:pt idx="0">
                  <c:v>28180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67C-4B18-89C5-34F0C8FEAE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4269568"/>
        <c:axId val="154271104"/>
      </c:barChart>
      <c:catAx>
        <c:axId val="15426956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lang="en-US"/>
            </a:pPr>
            <a:endParaRPr lang="da-DK"/>
          </a:p>
        </c:txPr>
        <c:crossAx val="154271104"/>
        <c:crosses val="autoZero"/>
        <c:auto val="1"/>
        <c:lblAlgn val="ctr"/>
        <c:lblOffset val="100"/>
        <c:noMultiLvlLbl val="0"/>
      </c:catAx>
      <c:valAx>
        <c:axId val="154271104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n-US"/>
            </a:pPr>
            <a:endParaRPr lang="da-DK"/>
          </a:p>
        </c:txPr>
        <c:crossAx val="154269568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lang="en-US"/>
          </a:pPr>
          <a:endParaRPr lang="da-DK"/>
        </a:p>
      </c:txPr>
    </c:legend>
    <c:plotVisOnly val="1"/>
    <c:dispBlanksAs val="gap"/>
    <c:showDLblsOverMax val="0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34290</xdr:colOff>
      <xdr:row>21</xdr:row>
      <xdr:rowOff>45720</xdr:rowOff>
    </xdr:from>
    <xdr:to>
      <xdr:col>5</xdr:col>
      <xdr:colOff>685800</xdr:colOff>
      <xdr:row>36</xdr:row>
      <xdr:rowOff>152400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1"/>
  <sheetViews>
    <sheetView tabSelected="1" topLeftCell="A13" workbookViewId="0">
      <selection activeCell="C41" sqref="C41"/>
    </sheetView>
  </sheetViews>
  <sheetFormatPr defaultColWidth="9.109375" defaultRowHeight="13.8" x14ac:dyDescent="0.3"/>
  <cols>
    <col min="1" max="1" width="27.5546875" style="41" customWidth="1"/>
    <col min="2" max="2" width="8.6640625" style="41" customWidth="1"/>
    <col min="3" max="3" width="10.6640625" style="41" customWidth="1"/>
    <col min="4" max="4" width="11.6640625" style="41" customWidth="1"/>
    <col min="5" max="5" width="9.44140625" style="41" bestFit="1" customWidth="1"/>
    <col min="6" max="6" width="8.44140625" style="41" customWidth="1"/>
    <col min="7" max="16384" width="9.109375" style="41"/>
  </cols>
  <sheetData>
    <row r="1" spans="1:6" ht="43.2" customHeight="1" thickBot="1" x14ac:dyDescent="0.35">
      <c r="A1" s="50" t="s">
        <v>33</v>
      </c>
      <c r="B1" s="51"/>
      <c r="C1" s="51"/>
      <c r="D1" s="51"/>
      <c r="E1" s="51"/>
      <c r="F1" s="52"/>
    </row>
    <row r="2" spans="1:6" ht="14.4" thickBot="1" x14ac:dyDescent="0.35">
      <c r="A2" s="59" t="s">
        <v>0</v>
      </c>
      <c r="B2" s="60"/>
      <c r="C2" s="61"/>
      <c r="D2" s="61"/>
      <c r="E2" s="61"/>
      <c r="F2" s="62"/>
    </row>
    <row r="3" spans="1:6" ht="14.4" thickBot="1" x14ac:dyDescent="0.35">
      <c r="A3" s="7" t="s">
        <v>1</v>
      </c>
      <c r="B3" s="1">
        <v>125</v>
      </c>
      <c r="C3" s="2" t="s">
        <v>2</v>
      </c>
      <c r="D3" s="3">
        <v>20</v>
      </c>
      <c r="E3" s="4" t="s">
        <v>3</v>
      </c>
      <c r="F3" s="5">
        <f>+B3*D3</f>
        <v>2500</v>
      </c>
    </row>
    <row r="4" spans="1:6" ht="14.4" thickBot="1" x14ac:dyDescent="0.35">
      <c r="A4" s="7" t="s">
        <v>4</v>
      </c>
      <c r="B4" s="1">
        <v>0</v>
      </c>
      <c r="C4" s="2" t="s">
        <v>2</v>
      </c>
      <c r="D4" s="3">
        <v>20</v>
      </c>
      <c r="E4" s="4" t="s">
        <v>3</v>
      </c>
      <c r="F4" s="5">
        <f>+B4*D4</f>
        <v>0</v>
      </c>
    </row>
    <row r="5" spans="1:6" x14ac:dyDescent="0.3">
      <c r="A5" s="7" t="s">
        <v>5</v>
      </c>
      <c r="B5" s="23">
        <v>1</v>
      </c>
      <c r="C5" s="4" t="s">
        <v>6</v>
      </c>
      <c r="D5" s="3">
        <v>650</v>
      </c>
      <c r="E5" s="4" t="s">
        <v>3</v>
      </c>
      <c r="F5" s="5">
        <f>+B5*D5</f>
        <v>650</v>
      </c>
    </row>
    <row r="6" spans="1:6" x14ac:dyDescent="0.3">
      <c r="A6" s="7"/>
      <c r="B6" s="8"/>
      <c r="C6" s="6"/>
      <c r="D6" s="9"/>
      <c r="E6" s="4"/>
      <c r="F6" s="5"/>
    </row>
    <row r="7" spans="1:6" x14ac:dyDescent="0.3">
      <c r="A7" s="63" t="s">
        <v>31</v>
      </c>
      <c r="B7" s="64"/>
      <c r="C7" s="64"/>
      <c r="D7" s="65"/>
      <c r="E7" s="4" t="s">
        <v>3</v>
      </c>
      <c r="F7" s="5">
        <f>SUM(F3:F6)</f>
        <v>3150</v>
      </c>
    </row>
    <row r="8" spans="1:6" x14ac:dyDescent="0.3">
      <c r="A8" s="7" t="s">
        <v>7</v>
      </c>
      <c r="B8" s="9"/>
      <c r="C8" s="76">
        <v>0.25</v>
      </c>
      <c r="D8" s="10"/>
      <c r="E8" s="4" t="s">
        <v>3</v>
      </c>
      <c r="F8" s="5">
        <f>+F7*C8</f>
        <v>787.5</v>
      </c>
    </row>
    <row r="9" spans="1:6" ht="14.4" thickBot="1" x14ac:dyDescent="0.35">
      <c r="A9" s="7" t="s">
        <v>8</v>
      </c>
      <c r="B9" s="8"/>
      <c r="C9" s="6"/>
      <c r="D9" s="8"/>
      <c r="E9" s="4" t="s">
        <v>3</v>
      </c>
      <c r="F9" s="11">
        <f>SUM(F7:F8)</f>
        <v>3937.5</v>
      </c>
    </row>
    <row r="10" spans="1:6" ht="14.4" thickTop="1" x14ac:dyDescent="0.3">
      <c r="A10" s="8"/>
      <c r="B10" s="8"/>
      <c r="C10" s="6"/>
      <c r="D10" s="8"/>
      <c r="E10" s="6"/>
      <c r="F10" s="12"/>
    </row>
    <row r="11" spans="1:6" x14ac:dyDescent="0.3">
      <c r="A11" s="66" t="s">
        <v>27</v>
      </c>
      <c r="B11" s="67"/>
      <c r="C11" s="67"/>
      <c r="D11" s="67"/>
      <c r="E11" s="67"/>
      <c r="F11" s="68"/>
    </row>
    <row r="12" spans="1:6" ht="14.4" thickBot="1" x14ac:dyDescent="0.35">
      <c r="A12" s="13" t="s">
        <v>9</v>
      </c>
      <c r="B12" s="43">
        <v>14</v>
      </c>
      <c r="C12" s="14" t="s">
        <v>34</v>
      </c>
      <c r="D12" s="45">
        <v>585</v>
      </c>
      <c r="E12" s="14" t="s">
        <v>3</v>
      </c>
      <c r="F12" s="11">
        <f>(B12*D12)*1.25</f>
        <v>10237.5</v>
      </c>
    </row>
    <row r="13" spans="1:6" ht="14.4" thickTop="1" x14ac:dyDescent="0.3">
      <c r="A13" s="16"/>
      <c r="B13" s="16"/>
      <c r="C13" s="15"/>
      <c r="D13" s="16"/>
      <c r="E13" s="15"/>
      <c r="F13" s="17"/>
    </row>
    <row r="14" spans="1:6" x14ac:dyDescent="0.3">
      <c r="A14" s="59" t="s">
        <v>10</v>
      </c>
      <c r="B14" s="69"/>
      <c r="C14" s="69"/>
      <c r="D14" s="69"/>
      <c r="E14" s="69"/>
      <c r="F14" s="70"/>
    </row>
    <row r="15" spans="1:6" ht="14.4" thickBot="1" x14ac:dyDescent="0.35">
      <c r="A15" s="21" t="s">
        <v>11</v>
      </c>
      <c r="B15" s="22"/>
      <c r="C15" s="18"/>
      <c r="D15" s="22"/>
      <c r="E15" s="19" t="s">
        <v>3</v>
      </c>
      <c r="F15" s="11">
        <f>SUM(F9:F12)</f>
        <v>14175</v>
      </c>
    </row>
    <row r="16" spans="1:6" ht="14.4" thickTop="1" x14ac:dyDescent="0.3">
      <c r="A16" s="8"/>
      <c r="B16" s="8"/>
      <c r="C16" s="6"/>
      <c r="D16" s="8"/>
      <c r="E16" s="6"/>
      <c r="F16" s="20"/>
    </row>
    <row r="17" spans="1:6" x14ac:dyDescent="0.3">
      <c r="A17" s="71" t="s">
        <v>12</v>
      </c>
      <c r="B17" s="72"/>
      <c r="C17" s="72"/>
      <c r="D17" s="73"/>
      <c r="E17" s="74" t="s">
        <v>13</v>
      </c>
      <c r="F17" s="75"/>
    </row>
    <row r="18" spans="1:6" ht="14.4" thickBot="1" x14ac:dyDescent="0.35">
      <c r="A18" s="56" t="s">
        <v>14</v>
      </c>
      <c r="B18" s="57"/>
      <c r="C18" s="57"/>
      <c r="D18" s="58"/>
      <c r="E18" s="4" t="s">
        <v>3</v>
      </c>
      <c r="F18" s="24">
        <f>F15/4</f>
        <v>3543.75</v>
      </c>
    </row>
    <row r="19" spans="1:6" ht="14.4" thickTop="1" x14ac:dyDescent="0.3">
      <c r="A19" s="25"/>
      <c r="B19" s="25"/>
      <c r="C19" s="25"/>
      <c r="D19" s="25"/>
      <c r="E19" s="25"/>
      <c r="F19" s="25"/>
    </row>
    <row r="20" spans="1:6" x14ac:dyDescent="0.3">
      <c r="A20" s="26" t="s">
        <v>28</v>
      </c>
      <c r="B20" s="27"/>
      <c r="C20" s="27"/>
      <c r="D20" s="27"/>
      <c r="E20" s="27"/>
      <c r="F20" s="25"/>
    </row>
    <row r="21" spans="1:6" x14ac:dyDescent="0.3">
      <c r="A21" s="42"/>
      <c r="B21" s="28"/>
      <c r="C21" s="28"/>
      <c r="D21" s="28"/>
      <c r="E21" s="28"/>
      <c r="F21" s="25"/>
    </row>
    <row r="22" spans="1:6" ht="14.4" thickBot="1" x14ac:dyDescent="0.35">
      <c r="A22" s="42"/>
      <c r="B22" s="28"/>
      <c r="C22" s="28"/>
      <c r="D22" s="28"/>
      <c r="E22" s="28"/>
      <c r="F22" s="25"/>
    </row>
    <row r="23" spans="1:6" ht="14.4" thickBot="1" x14ac:dyDescent="0.35">
      <c r="A23" s="29" t="s">
        <v>15</v>
      </c>
      <c r="B23" s="1">
        <v>14000</v>
      </c>
      <c r="C23" s="28" t="s">
        <v>16</v>
      </c>
      <c r="D23" s="25"/>
      <c r="E23" s="25"/>
      <c r="F23" s="25"/>
    </row>
    <row r="24" spans="1:6" ht="14.4" thickBot="1" x14ac:dyDescent="0.35">
      <c r="A24" s="29" t="s">
        <v>26</v>
      </c>
      <c r="B24" s="30">
        <v>180</v>
      </c>
      <c r="C24" s="28" t="s">
        <v>17</v>
      </c>
      <c r="D24" s="25"/>
      <c r="E24" s="25"/>
      <c r="F24" s="25"/>
    </row>
    <row r="25" spans="1:6" ht="14.4" thickBot="1" x14ac:dyDescent="0.35">
      <c r="A25" s="28" t="s">
        <v>36</v>
      </c>
      <c r="B25" s="44">
        <v>2</v>
      </c>
      <c r="C25" s="28" t="s">
        <v>18</v>
      </c>
      <c r="D25" s="32"/>
      <c r="E25" s="32"/>
      <c r="F25" s="25"/>
    </row>
    <row r="26" spans="1:6" x14ac:dyDescent="0.3">
      <c r="A26" s="25" t="s">
        <v>25</v>
      </c>
      <c r="B26" s="31"/>
      <c r="C26" s="28"/>
      <c r="D26" s="32"/>
      <c r="E26" s="32"/>
      <c r="F26" s="25"/>
    </row>
    <row r="27" spans="1:6" x14ac:dyDescent="0.3">
      <c r="A27" s="25"/>
      <c r="B27" s="33"/>
      <c r="C27" s="32"/>
      <c r="D27" s="28"/>
      <c r="E27" s="28"/>
      <c r="F27" s="25"/>
    </row>
    <row r="28" spans="1:6" x14ac:dyDescent="0.3">
      <c r="A28" s="25"/>
      <c r="B28" s="33"/>
      <c r="C28" s="32"/>
      <c r="D28" s="28"/>
      <c r="E28" s="28"/>
      <c r="F28" s="25"/>
    </row>
    <row r="29" spans="1:6" x14ac:dyDescent="0.3">
      <c r="A29" s="28"/>
      <c r="B29" s="28"/>
      <c r="C29" s="28"/>
      <c r="D29" s="28"/>
      <c r="E29" s="28"/>
      <c r="F29" s="25"/>
    </row>
    <row r="30" spans="1:6" x14ac:dyDescent="0.3">
      <c r="A30" s="34" t="s">
        <v>19</v>
      </c>
      <c r="B30" s="34"/>
      <c r="C30" s="34"/>
      <c r="D30" s="28"/>
      <c r="E30" s="28"/>
      <c r="F30" s="25"/>
    </row>
    <row r="31" spans="1:6" x14ac:dyDescent="0.3">
      <c r="A31" s="49" t="s">
        <v>32</v>
      </c>
      <c r="B31" s="36">
        <f>F15</f>
        <v>14175</v>
      </c>
      <c r="C31" s="35" t="s">
        <v>20</v>
      </c>
      <c r="D31" s="28"/>
      <c r="E31" s="28"/>
      <c r="F31" s="25"/>
    </row>
    <row r="32" spans="1:6" x14ac:dyDescent="0.3">
      <c r="A32" s="28"/>
      <c r="B32" s="28"/>
      <c r="C32" s="28"/>
      <c r="D32" s="28"/>
      <c r="E32" s="28"/>
      <c r="F32" s="25"/>
    </row>
    <row r="33" spans="1:6" x14ac:dyDescent="0.3">
      <c r="A33" s="28" t="s">
        <v>21</v>
      </c>
      <c r="B33" s="30">
        <f>+B25*B23</f>
        <v>28000</v>
      </c>
      <c r="C33" s="28" t="s">
        <v>20</v>
      </c>
      <c r="D33" s="25"/>
      <c r="E33" s="25"/>
      <c r="F33" s="25"/>
    </row>
    <row r="34" spans="1:6" x14ac:dyDescent="0.3">
      <c r="A34" s="28" t="s">
        <v>22</v>
      </c>
      <c r="B34" s="30">
        <f>+B24</f>
        <v>180</v>
      </c>
      <c r="C34" s="28" t="s">
        <v>20</v>
      </c>
      <c r="D34" s="28"/>
      <c r="E34" s="28"/>
      <c r="F34" s="25"/>
    </row>
    <row r="35" spans="1:6" x14ac:dyDescent="0.3">
      <c r="A35" s="37" t="s">
        <v>23</v>
      </c>
      <c r="B35" s="38">
        <f>SUM(B33:B34)</f>
        <v>28180</v>
      </c>
      <c r="C35" s="37" t="s">
        <v>20</v>
      </c>
      <c r="D35" s="28"/>
      <c r="E35" s="32"/>
      <c r="F35" s="25"/>
    </row>
    <row r="36" spans="1:6" x14ac:dyDescent="0.3">
      <c r="A36" s="28"/>
      <c r="B36" s="28"/>
      <c r="C36" s="28"/>
      <c r="D36" s="28"/>
      <c r="E36" s="28"/>
      <c r="F36" s="25"/>
    </row>
    <row r="37" spans="1:6" ht="14.4" thickBot="1" x14ac:dyDescent="0.35">
      <c r="A37" s="39" t="s">
        <v>24</v>
      </c>
      <c r="B37" s="40">
        <f>B35-B31</f>
        <v>14005</v>
      </c>
      <c r="C37" s="39" t="s">
        <v>20</v>
      </c>
      <c r="D37" s="28"/>
      <c r="E37" s="28"/>
      <c r="F37" s="25"/>
    </row>
    <row r="38" spans="1:6" x14ac:dyDescent="0.3">
      <c r="A38" s="25"/>
      <c r="B38" s="25"/>
      <c r="C38" s="25"/>
      <c r="D38" s="25"/>
      <c r="E38" s="25"/>
      <c r="F38" s="25"/>
    </row>
    <row r="39" spans="1:6" s="46" customFormat="1" ht="13.2" x14ac:dyDescent="0.25">
      <c r="A39" s="53" t="s">
        <v>29</v>
      </c>
      <c r="B39" s="54"/>
      <c r="C39" s="54"/>
      <c r="D39" s="54"/>
      <c r="E39" s="54"/>
      <c r="F39" s="55"/>
    </row>
    <row r="40" spans="1:6" s="46" customFormat="1" thickBot="1" x14ac:dyDescent="0.3">
      <c r="A40" s="47" t="s">
        <v>30</v>
      </c>
      <c r="B40" s="77">
        <v>1</v>
      </c>
      <c r="C40" s="48" t="s">
        <v>37</v>
      </c>
      <c r="D40" s="79">
        <f>179/1.25</f>
        <v>143.19999999999999</v>
      </c>
      <c r="E40" s="48" t="s">
        <v>35</v>
      </c>
      <c r="F40" s="78">
        <f>(B40*D40)*1.25</f>
        <v>179</v>
      </c>
    </row>
    <row r="41" spans="1:6" ht="14.4" thickTop="1" x14ac:dyDescent="0.3"/>
  </sheetData>
  <sheetProtection selectLockedCells="1"/>
  <mergeCells count="9">
    <mergeCell ref="A1:F1"/>
    <mergeCell ref="A39:F39"/>
    <mergeCell ref="A18:D18"/>
    <mergeCell ref="A2:F2"/>
    <mergeCell ref="A7:D7"/>
    <mergeCell ref="A11:F11"/>
    <mergeCell ref="A14:F14"/>
    <mergeCell ref="A17:D17"/>
    <mergeCell ref="E17:F17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Alsted Hansen - Brande Fjernvarme</dc:creator>
  <cp:lastModifiedBy>Michael Lund - Brande Fjernvarme</cp:lastModifiedBy>
  <dcterms:created xsi:type="dcterms:W3CDTF">2020-01-02T13:47:39Z</dcterms:created>
  <dcterms:modified xsi:type="dcterms:W3CDTF">2025-05-28T07:01:54Z</dcterms:modified>
</cp:coreProperties>
</file>